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<sst xmlns="http://schemas.openxmlformats.org/spreadsheetml/2006/main" count="317" uniqueCount="254">
  <si>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</si>
  <si>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</si>
  <si>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</si>
  <si>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</si>
  <si>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</si>
  <si>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</si>
  <si>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</si>
  <si>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</si>
  <si>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</si>
  <si>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</si>
  <si>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</si>
  <si>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</si>
  <si>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</si>
  <si>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</si>
  <si>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</si>
  <si>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</si>
  <si>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</si>
  <si>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</si>
  <si>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</si>
  <si>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</si>
  <si>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</si>
  <si>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</si>
  <si>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</si>
  <si>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</si>
  <si>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</si>
  <si>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</si>
  <si>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</si>
  <si>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</si>
  <si>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</si>
  <si>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</si>
  <si>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</si>
  <si>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</si>
  <si>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</si>
  <si>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</si>
  <si>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</si>
  <si>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</si>
  <si>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</si>
  <si>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</si>
  <si>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</si>
  <si>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</si>
  <si>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</si>
  <si>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</si>
  <si>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</si>
  <si>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</si>
  <si>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</si>
  <si>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</si>
  <si>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</si>
  <si>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</si>
  <si>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</si>
  <si>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</si>
  <si>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</si>
  <si>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</si>
  <si>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</si>
  <si>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</si>
  <si>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</si>
  <si>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</si>
  <si>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</si>
  <si>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</si>
  <si>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</si>
  <si>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</si>
  <si>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</si>
  <si>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</si>
  <si>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</si>
  <si>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</si>
  <si>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</si>
  <si>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</si>
  <si>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</si>
  <si>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</si>
  <si>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</si>
  <si>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</si>
  <si>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</si>
  <si>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</si>
  <si>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</si>
  <si>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</si>
  <si>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</si>
  <si>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</si>
  <si>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</si>
  <si>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</si>
  <si>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</si>
  <si>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</si>
  <si>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</si>
  <si>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</si>
  <si>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</si>
  <si>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</si>
  <si>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</si>
  <si>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</si>
  <si>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</si>
  <si>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</si>
  <si>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</si>
  <si>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</si>
  <si>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</si>
  <si>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</si>
  <si>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</si>
  <si>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</si>
  <si>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</si>
  <si>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</si>
  <si>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</si>
  <si>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</si>
  <si>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</si>
  <si>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</si>
  <si>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</si>
  <si>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</si>
  <si>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</si>
  <si>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</si>
  <si>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</si>
  <si>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</si>
  <si>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</si>
  <si>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</si>
  <si>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</si>
  <si>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</si>
  <si>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</si>
  <si>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</si>
  <si>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</si>
  <si>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</si>
  <si>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</si>
  <si>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</si>
  <si>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</si>
  <si>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</si>
  <si>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</si>
  <si>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</si>
  <si>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</si>
  <si>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</si>
  <si>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</si>
  <si>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</si>
  <si>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</si>
  <si>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</si>
  <si>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</si>
  <si>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</si>
  <si>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</si>
  <si>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</si>
  <si>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</si>
  <si>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</si>
  <si>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</si>
  <si>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</si>
  <si>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</si>
  <si>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</si>
  <si>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</si>
  <si>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</si>
  <si>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</si>
  <si>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</si>
  <si>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</si>
  <si>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</si>
  <si>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</si>
  <si>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</si>
  <si>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</si>
  <si>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</si>
  <si>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</si>
  <si>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</si>
  <si>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</si>
  <si>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</si>
  <si>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</si>
  <si>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</si>
  <si>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</si>
  <si>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</si>
  <si>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</si>
  <si>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</si>
  <si>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</si>
  <si>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</si>
  <si>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</si>
  <si>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</si>
  <si>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</si>
  <si>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</si>
  <si>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</si>
  <si>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</si>
  <si>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</si>
  <si>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</si>
  <si>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</si>
  <si>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</si>
  <si>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</si>
  <si>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</si>
  <si>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</si>
  <si>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</si>
  <si>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</si>
  <si>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</si>
  <si>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</si>
  <si>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</si>
  <si>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</si>
  <si>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</si>
  <si>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</si>
  <si>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</si>
  <si>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</si>
  <si>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</si>
  <si>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</si>
  <si>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</si>
  <si>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</si>
  <si>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</si>
  <si>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</si>
  <si>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</si>
  <si>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</si>
  <si>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</si>
  <si>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</si>
  <si>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</si>
  <si>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</si>
  <si>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</si>
  <si>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</si>
  <si>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</si>
  <si>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</si>
  <si>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</si>
  <si>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</si>
  <si>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</si>
  <si>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</si>
  <si>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</si>
  <si>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</si>
  <si>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</si>
  <si>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</si>
  <si>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</si>
  <si>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</si>
  <si>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</si>
  <si>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</si>
  <si>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</si>
  <si>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</si>
  <si>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</si>
  <si>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</si>
  <si>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</si>
  <si>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</si>
  <si>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</si>
  <si>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</si>
  <si>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</si>
  <si>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</si>
  <si>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</si>
  <si>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</si>
  <si>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</si>
  <si>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</si>
  <si>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</si>
  <si>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</si>
  <si>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</si>
  <si>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</si>
  <si>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</si>
  <si>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</si>
  <si>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</si>
  <si>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</si>
  <si>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</si>
  <si>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</si>
  <si>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</si>
  <si>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</si>
  <si>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</si>
  <si>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</si>
  <si>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</si>
  <si>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</si>
  <si>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</si>
  <si>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</si>
  <si>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</si>
  <si>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</si>
  <si>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</si>
  <si>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О.М. Волкова</t>
  </si>
  <si>
    <t>Я.А. Антошків</t>
  </si>
  <si>
    <t/>
  </si>
  <si>
    <t>13 липня 2015 року</t>
  </si>
  <si>
    <t>перше півріччя 2015 року</t>
  </si>
  <si>
    <t>Віньковецький районний суд Хмельницької області</t>
  </si>
  <si>
    <t xml:space="preserve">Місцезнаходження: </t>
  </si>
  <si>
    <t>32500. Хмельницька область</t>
  </si>
  <si>
    <t>смт. Віньківці</t>
  </si>
  <si>
    <t>вул. Лесі Українки. 2</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</si>
</sst>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45</v>
      </c>
      <c r="F10" s="157">
        <v>43</v>
      </c>
      <c r="G10" s="157">
        <v>42</v>
      </c>
      <c r="H10" s="157"/>
      <c r="I10" s="157"/>
      <c r="J10" s="157">
        <v>1</v>
      </c>
      <c r="K10" s="157">
        <v>41</v>
      </c>
      <c r="L10" s="157"/>
      <c r="M10" s="168">
        <v>3</v>
      </c>
      <c r="N10" s="163"/>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7</v>
      </c>
      <c r="F15" s="157">
        <v>7</v>
      </c>
      <c r="G15" s="157">
        <v>6</v>
      </c>
      <c r="H15" s="157"/>
      <c r="I15" s="157"/>
      <c r="J15" s="157">
        <v>1</v>
      </c>
      <c r="K15" s="157">
        <v>5</v>
      </c>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7</v>
      </c>
      <c r="F21" s="157">
        <v>7</v>
      </c>
      <c r="G21" s="157">
        <v>6</v>
      </c>
      <c r="H21" s="157"/>
      <c r="I21" s="157"/>
      <c r="J21" s="157">
        <v>1</v>
      </c>
      <c r="K21" s="157">
        <v>5</v>
      </c>
      <c r="L21" s="157"/>
      <c r="M21" s="157">
        <v>1</v>
      </c>
      <c r="N21" s="157" t="s">
        <v>146</v>
      </c>
      <c r="O21" s="111">
        <f t="shared" si="0"/>
        <v>0</v>
      </c>
      <c r="P21" s="24"/>
      <c r="Q21" s="77"/>
      <c r="R21" s="77"/>
      <c r="S21" s="77"/>
    </row>
    <row r="22" spans="1:19" ht="30" customHeight="1">
      <c r="A22" s="90">
        <v>13</v>
      </c>
      <c r="B22" s="63"/>
      <c r="C22" s="198" t="s">
        <v>139</v>
      </c>
      <c r="D22" s="198"/>
      <c r="E22" s="157">
        <v>2</v>
      </c>
      <c r="F22" s="157">
        <v>2</v>
      </c>
      <c r="G22" s="157">
        <v>2</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54</v>
      </c>
      <c r="F23" s="157">
        <f>F10+F12+F15+F22</f>
        <v>52</v>
      </c>
      <c r="G23" s="157">
        <f>G10+G12+G15+G22</f>
        <v>50</v>
      </c>
      <c r="H23" s="157">
        <f>H10+H15</f>
        <v>0</v>
      </c>
      <c r="I23" s="157">
        <f>I10+I15</f>
        <v>0</v>
      </c>
      <c r="J23" s="157">
        <f>J10+J12+J15</f>
        <v>2</v>
      </c>
      <c r="K23" s="157">
        <f>K10+K12+K15</f>
        <v>46</v>
      </c>
      <c r="L23" s="157">
        <f>L10+L12+L15+L22</f>
        <v>0</v>
      </c>
      <c r="M23" s="157">
        <f>M10+M12+M15+M22</f>
        <v>4</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45</v>
      </c>
      <c r="G31" s="167">
        <v>41</v>
      </c>
      <c r="H31" s="167">
        <v>36</v>
      </c>
      <c r="I31" s="167">
        <v>33</v>
      </c>
      <c r="J31" s="167">
        <v>29</v>
      </c>
      <c r="K31" s="167"/>
      <c r="L31" s="167">
        <v>1</v>
      </c>
      <c r="M31" s="167"/>
      <c r="N31" s="167">
        <v>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&amp;L897FEC22&amp;CФорма № 2-А, Підрозділ: Віньковецький районний суд Хмельницької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v>1</v>
      </c>
      <c r="F12" s="163">
        <v>1</v>
      </c>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v>1</v>
      </c>
      <c r="F24" s="163">
        <v>1</v>
      </c>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5</v>
      </c>
      <c r="E43" s="163">
        <v>5</v>
      </c>
      <c r="F43" s="163">
        <v>4</v>
      </c>
      <c r="G43" s="163">
        <v>3</v>
      </c>
      <c r="H43" s="163">
        <v>1</v>
      </c>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2</v>
      </c>
      <c r="E45" s="163">
        <v>3</v>
      </c>
      <c r="F45" s="163">
        <v>3</v>
      </c>
      <c r="G45" s="163">
        <v>2</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1</v>
      </c>
      <c r="E52" s="163">
        <v>1</v>
      </c>
      <c r="F52" s="163">
        <v>1</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1</v>
      </c>
      <c r="E58" s="163">
        <v>1</v>
      </c>
      <c r="F58" s="163">
        <v>1</v>
      </c>
      <c r="G58" s="163">
        <v>1</v>
      </c>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v>1</v>
      </c>
      <c r="E70" s="163">
        <v>1</v>
      </c>
      <c r="F70" s="163">
        <v>1</v>
      </c>
      <c r="G70" s="163">
        <v>1</v>
      </c>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28</v>
      </c>
      <c r="E88" s="163">
        <v>25</v>
      </c>
      <c r="F88" s="163">
        <v>24</v>
      </c>
      <c r="G88" s="163">
        <v>22</v>
      </c>
      <c r="H88" s="163"/>
      <c r="I88" s="163"/>
      <c r="J88" s="163">
        <v>1</v>
      </c>
      <c r="K88" s="162">
        <v>6</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25</v>
      </c>
      <c r="E90" s="163">
        <v>23</v>
      </c>
      <c r="F90" s="163">
        <v>22</v>
      </c>
      <c r="G90" s="163">
        <v>21</v>
      </c>
      <c r="H90" s="163"/>
      <c r="I90" s="163"/>
      <c r="J90" s="163">
        <v>1</v>
      </c>
      <c r="K90" s="162">
        <v>5</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25</v>
      </c>
      <c r="E94" s="163">
        <v>23</v>
      </c>
      <c r="F94" s="163">
        <v>22</v>
      </c>
      <c r="G94" s="163">
        <v>21</v>
      </c>
      <c r="H94" s="163"/>
      <c r="I94" s="163"/>
      <c r="J94" s="163">
        <v>1</v>
      </c>
      <c r="K94" s="162">
        <v>5</v>
      </c>
      <c r="L94" s="163"/>
      <c r="M94" s="163"/>
      <c r="N94" s="164"/>
      <c r="O94" s="163"/>
      <c r="P94" s="60"/>
    </row>
    <row r="95" spans="1:16" s="4" customFormat="1" ht="25.5" customHeight="1">
      <c r="A95" s="44">
        <v>88</v>
      </c>
      <c r="B95" s="114" t="s">
        <v>68</v>
      </c>
      <c r="C95" s="164"/>
      <c r="D95" s="163">
        <v>3</v>
      </c>
      <c r="E95" s="163">
        <v>2</v>
      </c>
      <c r="F95" s="163">
        <v>2</v>
      </c>
      <c r="G95" s="163">
        <v>1</v>
      </c>
      <c r="H95" s="163"/>
      <c r="I95" s="163"/>
      <c r="J95" s="163"/>
      <c r="K95" s="162">
        <v>1</v>
      </c>
      <c r="L95" s="163"/>
      <c r="M95" s="163"/>
      <c r="N95" s="164"/>
      <c r="O95" s="163"/>
      <c r="P95" s="60"/>
    </row>
    <row r="96" spans="1:16" s="4" customFormat="1" ht="18" customHeight="1">
      <c r="A96" s="46">
        <v>89</v>
      </c>
      <c r="B96" s="115" t="s">
        <v>69</v>
      </c>
      <c r="C96" s="164"/>
      <c r="D96" s="163">
        <v>1</v>
      </c>
      <c r="E96" s="163">
        <v>1</v>
      </c>
      <c r="F96" s="163">
        <v>1</v>
      </c>
      <c r="G96" s="163">
        <v>1</v>
      </c>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v>1</v>
      </c>
      <c r="E98" s="163">
        <v>1</v>
      </c>
      <c r="F98" s="163">
        <v>1</v>
      </c>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6</v>
      </c>
      <c r="E103" s="163">
        <v>4</v>
      </c>
      <c r="F103" s="163">
        <v>3</v>
      </c>
      <c r="G103" s="163">
        <v>3</v>
      </c>
      <c r="H103" s="163">
        <v>1</v>
      </c>
      <c r="I103" s="163"/>
      <c r="J103" s="163"/>
      <c r="K103" s="162">
        <v>2</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v>1</v>
      </c>
      <c r="E105" s="163">
        <v>1</v>
      </c>
      <c r="F105" s="163"/>
      <c r="G105" s="163"/>
      <c r="H105" s="163">
        <v>1</v>
      </c>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4</v>
      </c>
      <c r="E108" s="163">
        <v>2</v>
      </c>
      <c r="F108" s="163">
        <v>2</v>
      </c>
      <c r="G108" s="163">
        <v>2</v>
      </c>
      <c r="H108" s="163"/>
      <c r="I108" s="163"/>
      <c r="J108" s="163"/>
      <c r="K108" s="162">
        <v>2</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41</v>
      </c>
      <c r="E114" s="164">
        <f t="shared" si="0"/>
        <v>36</v>
      </c>
      <c r="F114" s="164">
        <f t="shared" si="0"/>
        <v>33</v>
      </c>
      <c r="G114" s="164">
        <f t="shared" si="0"/>
        <v>29</v>
      </c>
      <c r="H114" s="164">
        <f t="shared" si="0"/>
        <v>2</v>
      </c>
      <c r="I114" s="164">
        <f t="shared" si="0"/>
        <v>0</v>
      </c>
      <c r="J114" s="164">
        <f t="shared" si="0"/>
        <v>1</v>
      </c>
      <c r="K114" s="164">
        <f t="shared" si="0"/>
        <v>9</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&amp;L897FEC22&amp;CФорма № 2-А, Підрозділ: Віньковецький районний суд Хмельницької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2</v>
      </c>
      <c r="F10" s="157">
        <v>2</v>
      </c>
      <c r="G10" s="158"/>
      <c r="H10" s="158"/>
      <c r="I10" s="159">
        <v>2</v>
      </c>
      <c r="J10" s="159"/>
      <c r="K10" s="159">
        <v>2</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2</v>
      </c>
      <c r="F15" s="161">
        <f>SUM(F10:F14)</f>
        <v>2</v>
      </c>
      <c r="G15" s="161">
        <f>SUM(G10:G14)</f>
        <v>0</v>
      </c>
      <c r="H15" s="161">
        <f>SUM(H10:H14)</f>
        <v>0</v>
      </c>
      <c r="I15" s="161">
        <f aca="true" t="shared" si="0" ref="I15:O15">SUM(I10:I14)</f>
        <v>2</v>
      </c>
      <c r="J15" s="161">
        <f t="shared" si="0"/>
        <v>0</v>
      </c>
      <c r="K15" s="161">
        <f t="shared" si="0"/>
        <v>2</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&amp;L897FEC22&amp;CФорма № 2-А, Підрозділ: Віньковецький районний суд Хмельницької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12</v>
      </c>
      <c r="L16" s="33"/>
      <c r="M16" s="23"/>
      <c r="N16" s="20"/>
      <c r="O16" s="20"/>
      <c r="P16" s="20"/>
    </row>
    <row r="17" spans="1:16" s="10" customFormat="1" ht="22.5" customHeight="1">
      <c r="A17" s="2">
        <v>13</v>
      </c>
      <c r="B17" s="284"/>
      <c r="C17" s="300" t="s">
        <v>145</v>
      </c>
      <c r="D17" s="301"/>
      <c r="E17" s="301"/>
      <c r="F17" s="301"/>
      <c r="G17" s="301"/>
      <c r="H17" s="301"/>
      <c r="I17" s="301"/>
      <c r="J17" s="302"/>
      <c r="K17" s="156">
        <v>21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&amp;L897FEC22&amp;CФорма № 2-А, Підрозділ: Віньковецький районний суд Хмельницької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t="s">
        <v>253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&amp;L897FEC22&amp;C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2018-06-08T08:13:01Z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2-А_00670_2.2015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897FEC22</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