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<sst xmlns="http://schemas.openxmlformats.org/spreadsheetml/2006/main" count="44" uniqueCount="44">
  <si>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</si>
  <si>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</si>
  <si>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</si>
  <si>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</si>
  <si>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</si>
  <si>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</si>
  <si>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</si>
  <si>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</si>
  <si>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</si>
  <si>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</si>
  <si>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</si>
  <si>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</si>
  <si>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</si>
  <si>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</si>
  <si>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</si>
  <si>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</si>
  <si>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</si>
  <si>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</si>
  <si>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</si>
  <si>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</si>
  <si>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</si>
  <si>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</si>
  <si>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</si>
  <si>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</si>
  <si>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</si>
  <si>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</si>
  <si>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</si>
  <si>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</si>
  <si>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</si>
  <si>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</si>
  <si>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</si>
  <si>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</si>
  <si>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</si>
  <si>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</si>
  <si>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</si>
  <si>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</si>
  <si>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</si>
  <si>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</si>
  <si>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</si>
  <si>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</si>
  <si>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2017 рік</t>
  </si>
  <si>
    <t>19-30.09. 2016 р.</t>
  </si>
  <si>
    <t xml:space="preserve">24.10.2016 р.         http://vn.km.court.gov.ua/userfiles/Gotov%20zvit.pdf 
</t>
  </si>
  <si>
    <t>22% та 70%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</si>
</sst>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center" vertical="center" wrapText="1"/>
    </xf>
    <xf numFmtId="180" fontId="47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6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2" t="s">
        <v>3</v>
      </c>
      <c r="E2" s="42"/>
      <c r="F2" s="42"/>
      <c r="G2" s="42"/>
      <c r="H2" s="6"/>
      <c r="I2" s="6"/>
      <c r="J2" s="7"/>
    </row>
    <row r="3" spans="1:10" ht="15.75" customHeight="1">
      <c r="A3" s="8"/>
      <c r="B3" s="9"/>
      <c r="C3" s="43" t="s">
        <v>39</v>
      </c>
      <c r="D3" s="43"/>
      <c r="E3" s="43"/>
      <c r="F3" s="43"/>
      <c r="G3" s="43"/>
      <c r="H3" s="43"/>
      <c r="I3" s="6"/>
      <c r="J3" s="10"/>
    </row>
    <row r="4" spans="1:10" ht="15.75" customHeight="1">
      <c r="A4" s="11"/>
      <c r="B4" s="12"/>
      <c r="C4" s="44" t="s">
        <v>0</v>
      </c>
      <c r="D4" s="44"/>
      <c r="E4" s="44"/>
      <c r="F4" s="44"/>
      <c r="G4" s="44"/>
      <c r="H4" s="44"/>
      <c r="I4" s="13"/>
      <c r="J4" s="10"/>
    </row>
    <row r="5" spans="1:10" ht="15.75" customHeight="1">
      <c r="A5" s="45" t="s">
        <v>40</v>
      </c>
      <c r="B5" s="42"/>
      <c r="C5" s="42"/>
      <c r="D5" s="42"/>
      <c r="E5" s="42"/>
      <c r="F5" s="42"/>
      <c r="G5" s="42"/>
      <c r="H5" s="42"/>
      <c r="I5" s="42"/>
      <c r="J5" s="46"/>
    </row>
    <row r="6" spans="1:10" ht="15.75" customHeight="1">
      <c r="A6" s="5"/>
      <c r="B6" s="6"/>
      <c r="C6" s="9"/>
      <c r="D6" s="44" t="s">
        <v>4</v>
      </c>
      <c r="E6" s="44"/>
      <c r="F6" s="44"/>
      <c r="G6" s="44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2" t="s">
        <v>5</v>
      </c>
      <c r="C8" s="32"/>
      <c r="D8" s="32"/>
      <c r="E8" s="32"/>
      <c r="F8" s="32"/>
      <c r="G8" s="32"/>
      <c r="H8" s="32"/>
      <c r="I8" s="32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7" t="s">
        <v>7</v>
      </c>
      <c r="C11" s="48"/>
      <c r="D11" s="48"/>
      <c r="E11" s="48"/>
      <c r="F11" s="48"/>
      <c r="G11" s="48"/>
      <c r="H11" s="49"/>
      <c r="I11" s="50" t="s">
        <v>8</v>
      </c>
      <c r="J11" s="49"/>
    </row>
    <row r="12" spans="1:10" ht="27" customHeight="1">
      <c r="A12" s="36" t="s">
        <v>9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1">
        <v>122</v>
      </c>
      <c r="J13" s="31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1">
        <v>1269</v>
      </c>
      <c r="J14" s="31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1">
        <v>1239</v>
      </c>
      <c r="J15" s="31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1">
        <v>146</v>
      </c>
      <c r="J16" s="31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0">
        <v>4</v>
      </c>
      <c r="J17" s="31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1">
        <v>2</v>
      </c>
      <c r="J18" s="31"/>
    </row>
    <row r="19" spans="1:10" ht="30" customHeight="1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22">
        <v>4</v>
      </c>
      <c r="J20" s="23">
        <f>IF((16)&lt;&gt;0,I17/(I16),0)</f>
        <v>0.0273972602739726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39">
        <f>IF(I14&lt;&gt;0,I15/I14,0)</f>
        <v>0.9763593380614657</v>
      </c>
      <c r="J21" s="40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3">
        <f>IF(I18&lt;&gt;0,I15/I18,0)</f>
        <v>619.5</v>
      </c>
      <c r="J22" s="34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3">
        <f>IF(I18&lt;&gt;0,(I13+I14)/I18)</f>
        <v>695.5</v>
      </c>
      <c r="J23" s="34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5">
        <v>37</v>
      </c>
      <c r="J24" s="34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47" t="s">
        <v>41</v>
      </c>
      <c r="J25" s="49"/>
    </row>
    <row r="26" spans="1:10" ht="96.7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41" t="s">
        <v>42</v>
      </c>
      <c r="J26" s="51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41">
        <v>4</v>
      </c>
      <c r="J27" s="51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52" t="s">
        <v>43</v>
      </c>
      <c r="J28" s="53"/>
    </row>
    <row r="29" spans="1:10" ht="15.75">
      <c r="A29" s="17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29"/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29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&amp;LE1A64344&amp;C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2018-02-01T09:45:51Z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(РСУ)_00670_4.2017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E1A64344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