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<sst xmlns="http://schemas.openxmlformats.org/spreadsheetml/2006/main" count="154" uniqueCount="126">
  <si>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</si>
  <si>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</si>
  <si>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</si>
  <si>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</si>
  <si>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</si>
  <si>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</si>
  <si>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</si>
  <si>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</si>
  <si>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</si>
  <si>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</si>
  <si>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</si>
  <si>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</si>
  <si>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</si>
  <si>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</si>
  <si>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</si>
  <si>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</si>
  <si>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</si>
  <si>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</si>
  <si>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</si>
  <si>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</si>
  <si>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</si>
  <si>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</si>
  <si>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</si>
  <si>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</si>
  <si>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</si>
  <si>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</si>
  <si>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</si>
  <si>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</si>
  <si>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</si>
  <si>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</si>
  <si>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</si>
  <si>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</si>
  <si>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</si>
  <si>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</si>
  <si>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</si>
  <si>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</si>
  <si>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</si>
  <si>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</si>
  <si>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</si>
  <si>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</si>
  <si>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</si>
  <si>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</si>
  <si>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</si>
  <si>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</si>
  <si>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</si>
  <si>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</si>
  <si>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</si>
  <si>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</si>
  <si>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</si>
  <si>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</si>
  <si>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</si>
  <si>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</si>
  <si>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</si>
  <si>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</si>
  <si>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</si>
  <si>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</si>
  <si>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</si>
  <si>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</si>
  <si>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</si>
  <si>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</si>
  <si>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</si>
  <si>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</si>
  <si>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</si>
  <si>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</si>
  <si>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</si>
  <si>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</si>
  <si>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</si>
  <si>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</si>
  <si>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</si>
  <si>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</si>
  <si>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</si>
  <si>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</si>
  <si>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</si>
  <si>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</si>
  <si>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</si>
  <si>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</si>
  <si>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</si>
  <si>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</si>
  <si>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</si>
  <si>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</si>
  <si>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</si>
  <si>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</si>
  <si>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</si>
  <si>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</si>
  <si>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</si>
  <si>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</si>
  <si>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</si>
  <si>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</si>
  <si>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</si>
  <si>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</si>
  <si>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</si>
  <si>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</si>
  <si>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</si>
  <si>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</si>
  <si>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</si>
  <si>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</si>
  <si>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</si>
  <si>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</si>
  <si>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</si>
  <si>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</si>
  <si>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</si>
  <si>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</si>
  <si>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</si>
  <si>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</si>
  <si>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</si>
  <si>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</si>
  <si>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</si>
  <si>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</si>
  <si>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</si>
  <si>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</si>
  <si>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</si>
  <si>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</si>
  <si>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</si>
  <si>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</si>
  <si>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</si>
  <si>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</si>
  <si>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</si>
  <si>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</si>
  <si>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</si>
  <si>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</si>
  <si>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</si>
  <si>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</si>
  <si>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</si>
  <si>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</si>
  <si>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Я.А. Антошків</t>
  </si>
  <si>
    <t>3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</si>
</sst>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&amp;LF1A9AA78&amp;C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520</v>
      </c>
      <c r="D6" s="96">
        <f>SUM(D7,D10,D13,D14,D15,D21,D24,D25,D18,D19,D20)</f>
        <v>430244.46</v>
      </c>
      <c r="E6" s="96">
        <f>SUM(E7,E10,E13,E14,E15,E21,E24,E25,E18,E19,E20)</f>
        <v>331</v>
      </c>
      <c r="F6" s="96">
        <f>SUM(F7,F10,F13,F14,F15,F21,F24,F25,F18,F19,F20)</f>
        <v>354002.54000000004</v>
      </c>
      <c r="G6" s="96">
        <f>SUM(G7,G10,G13,G14,G15,G21,G24,G25,G18,G19,G20)</f>
        <v>12</v>
      </c>
      <c r="H6" s="96">
        <f>SUM(H7,H10,H13,H14,H15,H21,H24,H25,H18,H19,H20)</f>
        <v>9574.5</v>
      </c>
      <c r="I6" s="96">
        <f>SUM(I7,I10,I13,I14,I15,I21,I24,I25,I18,I19,I20)</f>
        <v>76</v>
      </c>
      <c r="J6" s="96">
        <f>SUM(J7,J10,J13,J14,J15,J21,J24,J25,J18,J19,J20)</f>
        <v>46363.6</v>
      </c>
      <c r="K6" s="96">
        <f>SUM(K7,K10,K13,K14,K15,K21,K24,K25,K18,K19,K20)</f>
        <v>104</v>
      </c>
      <c r="L6" s="96">
        <f>SUM(L7,L10,L13,L14,L15,L21,L24,L25,L18,L19,L20)</f>
        <v>68758.58</v>
      </c>
    </row>
    <row r="7" spans="1:12" ht="16.5" customHeight="1">
      <c r="A7" s="87">
        <v>2</v>
      </c>
      <c r="B7" s="90" t="s">
        <v>74</v>
      </c>
      <c r="C7" s="97">
        <v>202</v>
      </c>
      <c r="D7" s="97">
        <v>240545.71</v>
      </c>
      <c r="E7" s="97">
        <v>129</v>
      </c>
      <c r="F7" s="97">
        <v>203706.94</v>
      </c>
      <c r="G7" s="97">
        <v>4</v>
      </c>
      <c r="H7" s="97">
        <v>3394.2</v>
      </c>
      <c r="I7" s="97">
        <v>33</v>
      </c>
      <c r="J7" s="97">
        <v>29458.8</v>
      </c>
      <c r="K7" s="97">
        <v>40</v>
      </c>
      <c r="L7" s="97">
        <v>43209.28</v>
      </c>
    </row>
    <row r="8" spans="1:12" ht="16.5" customHeight="1">
      <c r="A8" s="87">
        <v>3</v>
      </c>
      <c r="B8" s="91" t="s">
        <v>75</v>
      </c>
      <c r="C8" s="97">
        <v>58</v>
      </c>
      <c r="D8" s="97">
        <v>120433.48</v>
      </c>
      <c r="E8" s="97">
        <v>55</v>
      </c>
      <c r="F8" s="97">
        <v>132390</v>
      </c>
      <c r="G8" s="97"/>
      <c r="H8" s="97"/>
      <c r="I8" s="97"/>
      <c r="J8" s="97"/>
      <c r="K8" s="97">
        <v>3</v>
      </c>
      <c r="L8" s="97">
        <v>14778.48</v>
      </c>
    </row>
    <row r="9" spans="1:12" ht="16.5" customHeight="1">
      <c r="A9" s="87">
        <v>4</v>
      </c>
      <c r="B9" s="91" t="s">
        <v>76</v>
      </c>
      <c r="C9" s="97">
        <v>144</v>
      </c>
      <c r="D9" s="97">
        <v>120112.23</v>
      </c>
      <c r="E9" s="97">
        <v>74</v>
      </c>
      <c r="F9" s="97">
        <v>71316.94</v>
      </c>
      <c r="G9" s="97">
        <v>4</v>
      </c>
      <c r="H9" s="97">
        <v>3394.2</v>
      </c>
      <c r="I9" s="97">
        <v>33</v>
      </c>
      <c r="J9" s="97">
        <v>29458.8</v>
      </c>
      <c r="K9" s="97">
        <v>37</v>
      </c>
      <c r="L9" s="97">
        <v>28430.8</v>
      </c>
    </row>
    <row r="10" spans="1:12" ht="19.5" customHeight="1">
      <c r="A10" s="87">
        <v>5</v>
      </c>
      <c r="B10" s="90" t="s">
        <v>77</v>
      </c>
      <c r="C10" s="97">
        <v>100</v>
      </c>
      <c r="D10" s="97">
        <v>94513.1999999999</v>
      </c>
      <c r="E10" s="97">
        <v>75</v>
      </c>
      <c r="F10" s="97">
        <v>79917.2</v>
      </c>
      <c r="G10" s="97">
        <v>3</v>
      </c>
      <c r="H10" s="97">
        <v>4067.2</v>
      </c>
      <c r="I10" s="97">
        <v>9</v>
      </c>
      <c r="J10" s="97">
        <v>9220.8</v>
      </c>
      <c r="K10" s="97">
        <v>12</v>
      </c>
      <c r="L10" s="97">
        <v>10373.4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26894</v>
      </c>
      <c r="E11" s="97">
        <v>10</v>
      </c>
      <c r="F11" s="97">
        <v>21131</v>
      </c>
      <c r="G11" s="97">
        <v>1</v>
      </c>
      <c r="H11" s="97">
        <v>1762</v>
      </c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86</v>
      </c>
      <c r="D12" s="97">
        <v>67619.2000000001</v>
      </c>
      <c r="E12" s="97">
        <v>65</v>
      </c>
      <c r="F12" s="97">
        <v>58786.2</v>
      </c>
      <c r="G12" s="97">
        <v>2</v>
      </c>
      <c r="H12" s="97">
        <v>2305.2</v>
      </c>
      <c r="I12" s="97">
        <v>9</v>
      </c>
      <c r="J12" s="97">
        <v>9220.8</v>
      </c>
      <c r="K12" s="97">
        <v>11</v>
      </c>
      <c r="L12" s="97">
        <v>8452.4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51482.8000000001</v>
      </c>
      <c r="E13" s="97">
        <v>59</v>
      </c>
      <c r="F13" s="97">
        <v>44568.8</v>
      </c>
      <c r="G13" s="97">
        <v>1</v>
      </c>
      <c r="H13" s="97">
        <v>768.4</v>
      </c>
      <c r="I13" s="97">
        <v>2</v>
      </c>
      <c r="J13" s="97">
        <v>1536.8</v>
      </c>
      <c r="K13" s="97">
        <v>5</v>
      </c>
      <c r="L13" s="97">
        <v>3842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56</v>
      </c>
      <c r="D15" s="97">
        <v>25549.3</v>
      </c>
      <c r="E15" s="97">
        <v>43</v>
      </c>
      <c r="F15" s="97">
        <v>21099.2</v>
      </c>
      <c r="G15" s="97">
        <v>3</v>
      </c>
      <c r="H15" s="97">
        <v>1152.6</v>
      </c>
      <c r="I15" s="97"/>
      <c r="J15" s="97"/>
      <c r="K15" s="97">
        <v>9</v>
      </c>
      <c r="L15" s="97">
        <v>4034.1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6</v>
      </c>
      <c r="F16" s="97">
        <v>5763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49</v>
      </c>
      <c r="D17" s="97">
        <v>18825.8</v>
      </c>
      <c r="E17" s="97">
        <v>37</v>
      </c>
      <c r="F17" s="97">
        <v>15336.2</v>
      </c>
      <c r="G17" s="97">
        <v>3</v>
      </c>
      <c r="H17" s="97">
        <v>1152.6</v>
      </c>
      <c r="I17" s="97"/>
      <c r="J17" s="97"/>
      <c r="K17" s="97">
        <v>8</v>
      </c>
      <c r="L17" s="97">
        <v>3073.6</v>
      </c>
    </row>
    <row r="18" spans="1:12" ht="21" customHeight="1">
      <c r="A18" s="87">
        <v>13</v>
      </c>
      <c r="B18" s="99" t="s">
        <v>104</v>
      </c>
      <c r="C18" s="97">
        <v>94</v>
      </c>
      <c r="D18" s="97">
        <v>18057.4</v>
      </c>
      <c r="E18" s="97">
        <v>24</v>
      </c>
      <c r="F18" s="97">
        <v>4610.4</v>
      </c>
      <c r="G18" s="97">
        <v>1</v>
      </c>
      <c r="H18" s="97">
        <v>192.1</v>
      </c>
      <c r="I18" s="97">
        <v>32</v>
      </c>
      <c r="J18" s="97">
        <v>6147.2</v>
      </c>
      <c r="K18" s="97">
        <v>38</v>
      </c>
      <c r="L18" s="97">
        <v>7299.8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100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4610.4</v>
      </c>
      <c r="E39" s="96">
        <f>SUM(E40,E47,E48,E49)</f>
        <v>2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4610.4</v>
      </c>
      <c r="E40" s="97">
        <f>SUM(E41,E44)</f>
        <v>2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1</v>
      </c>
      <c r="F44" s="97">
        <v>768.4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1</v>
      </c>
      <c r="F46" s="97">
        <v>768.4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</v>
      </c>
      <c r="D50" s="96">
        <f>SUM(D51:D54)</f>
        <v>651.25</v>
      </c>
      <c r="E50" s="96">
        <f>SUM(E51:E54)</f>
        <v>23</v>
      </c>
      <c r="F50" s="96">
        <f>SUM(F51:F54)</f>
        <v>594.49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57.63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247.84</v>
      </c>
      <c r="E51" s="97">
        <v>17</v>
      </c>
      <c r="F51" s="97">
        <v>248.69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6</v>
      </c>
      <c r="F52" s="97">
        <v>345.8</v>
      </c>
      <c r="G52" s="97"/>
      <c r="H52" s="97"/>
      <c r="I52" s="97"/>
      <c r="J52" s="97"/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227</v>
      </c>
      <c r="D55" s="96">
        <v>87213.3999999996</v>
      </c>
      <c r="E55" s="96">
        <v>121</v>
      </c>
      <c r="F55" s="96">
        <v>46486.9999999999</v>
      </c>
      <c r="G55" s="96"/>
      <c r="H55" s="96"/>
      <c r="I55" s="96">
        <v>227</v>
      </c>
      <c r="J55" s="96">
        <v>87213.3999999996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777</v>
      </c>
      <c r="D56" s="96">
        <f t="shared" si="0"/>
        <v>522719.50999999966</v>
      </c>
      <c r="E56" s="96">
        <f t="shared" si="0"/>
        <v>477</v>
      </c>
      <c r="F56" s="96">
        <f t="shared" si="0"/>
        <v>402620.8299999999</v>
      </c>
      <c r="G56" s="96">
        <f t="shared" si="0"/>
        <v>12</v>
      </c>
      <c r="H56" s="96">
        <f t="shared" si="0"/>
        <v>9574.5</v>
      </c>
      <c r="I56" s="96">
        <f t="shared" si="0"/>
        <v>303</v>
      </c>
      <c r="J56" s="96">
        <f t="shared" si="0"/>
        <v>133576.9999999996</v>
      </c>
      <c r="K56" s="96">
        <f t="shared" si="0"/>
        <v>109</v>
      </c>
      <c r="L56" s="96">
        <f t="shared" si="0"/>
        <v>71889.81000000001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&amp;LF1A9AA78&amp;CФорма № 10, Підрозділ: Віньковецький районний суд Хмельницької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107</v>
      </c>
      <c r="F4" s="93">
        <f>SUM(F5:F25)</f>
        <v>70353.00999999998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1536.8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72</v>
      </c>
      <c r="F7" s="95">
        <v>34578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15546.88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17</v>
      </c>
      <c r="F13" s="95">
        <v>11583.63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3073.6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1728.9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&amp;LF1A9AA78&amp;CФорма № 10, Підрозділ: Віньковецький районний суд Хмельницької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2020-01-31T12:48:07Z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10_00670_4.2019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F1A9AA78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