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<sst xmlns="http://schemas.openxmlformats.org/spreadsheetml/2006/main" count="152" uniqueCount="124">
  <si>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</si>
  <si>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</si>
  <si>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</si>
  <si>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</si>
  <si>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</si>
  <si>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</si>
  <si>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</si>
  <si>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</si>
  <si>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</si>
  <si>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</si>
  <si>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</si>
  <si>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</si>
  <si>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</si>
  <si>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</si>
  <si>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</si>
  <si>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</si>
  <si>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</si>
  <si>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</si>
  <si>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</si>
  <si>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</si>
  <si>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</si>
  <si>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</si>
  <si>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</si>
  <si>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</si>
  <si>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</si>
  <si>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</si>
  <si>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</si>
  <si>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</si>
  <si>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</si>
  <si>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</si>
  <si>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</si>
  <si>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</si>
  <si>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</si>
  <si>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</si>
  <si>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</si>
  <si>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</si>
  <si>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</si>
  <si>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</si>
  <si>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</si>
  <si>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</si>
  <si>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</si>
  <si>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</si>
  <si>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</si>
  <si>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</si>
  <si>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</si>
  <si>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</si>
  <si>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</si>
  <si>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</si>
  <si>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</si>
  <si>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</si>
  <si>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</si>
  <si>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</si>
  <si>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</si>
  <si>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</si>
  <si>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</si>
  <si>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</si>
  <si>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</si>
  <si>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</si>
  <si>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</si>
  <si>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</si>
  <si>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</si>
  <si>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</si>
  <si>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</si>
  <si>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</si>
  <si>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</si>
  <si>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</si>
  <si>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</si>
  <si>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</si>
  <si>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</si>
  <si>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</si>
  <si>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</si>
  <si>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</si>
  <si>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</si>
  <si>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</si>
  <si>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</si>
  <si>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</si>
  <si>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</si>
  <si>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</si>
  <si>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</si>
  <si>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</si>
  <si>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</si>
  <si>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</si>
  <si>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</si>
  <si>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</si>
  <si>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</si>
  <si>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</si>
  <si>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</si>
  <si>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</si>
  <si>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</si>
  <si>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</si>
  <si>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</si>
  <si>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</si>
  <si>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</si>
  <si>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</si>
  <si>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</si>
  <si>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</si>
  <si>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</si>
  <si>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</si>
  <si>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</si>
  <si>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</si>
  <si>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</si>
  <si>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</si>
  <si>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</si>
  <si>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</si>
  <si>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</si>
  <si>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</si>
  <si>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</si>
  <si>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</si>
  <si>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</si>
  <si>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</si>
  <si>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</si>
  <si>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</si>
  <si>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</si>
  <si>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</si>
  <si>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</si>
  <si>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</si>
  <si>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</si>
  <si>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</si>
  <si>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</si>
  <si>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</si>
  <si>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</si>
  <si>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</si>
  <si>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Я.А. Антошків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</si>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</sst>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&amp;L8BAA8D8C&amp;C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698</v>
      </c>
      <c r="D6" s="96">
        <f>SUM(D7,D10,D13,D14,D15,D20,D23,D24,D18,D19)</f>
        <v>590640.749999999</v>
      </c>
      <c r="E6" s="96">
        <f>SUM(E7,E10,E13,E14,E15,E20,E23,E24,E18,E19)</f>
        <v>484</v>
      </c>
      <c r="F6" s="96">
        <f>SUM(F7,F10,F13,F14,F15,F20,F23,F24,F18,F19)</f>
        <v>504858.5400000001</v>
      </c>
      <c r="G6" s="96">
        <f>SUM(G7,G10,G13,G14,G15,G20,G23,G24,G18,G19)</f>
        <v>6</v>
      </c>
      <c r="H6" s="96">
        <f>SUM(H7,H10,H13,H14,H15,H20,H23,H24,H18,H19)</f>
        <v>5286</v>
      </c>
      <c r="I6" s="96">
        <f>SUM(I7,I10,I13,I14,I15,I20,I23,I24,I18,I19)</f>
        <v>96</v>
      </c>
      <c r="J6" s="96">
        <f>SUM(J7,J10,J13,J14,J15,J20,J23,J24,J18,J19)</f>
        <v>66520.8200000001</v>
      </c>
      <c r="K6" s="96">
        <f>SUM(K7,K10,K13,K14,K15,K20,K23,K24,K18,K19)</f>
        <v>125</v>
      </c>
      <c r="L6" s="96">
        <f>SUM(L7,L10,L13,L14,L15,L20,L23,L24,L18,L19)</f>
        <v>85104.6000000001</v>
      </c>
    </row>
    <row r="7" spans="1:12" ht="16.5" customHeight="1">
      <c r="A7" s="87">
        <v>2</v>
      </c>
      <c r="B7" s="90" t="s">
        <v>75</v>
      </c>
      <c r="C7" s="97">
        <v>358</v>
      </c>
      <c r="D7" s="97">
        <v>340965.349999999</v>
      </c>
      <c r="E7" s="97">
        <v>224</v>
      </c>
      <c r="F7" s="97">
        <v>260564.14</v>
      </c>
      <c r="G7" s="97">
        <v>2</v>
      </c>
      <c r="H7" s="97">
        <v>2819.2</v>
      </c>
      <c r="I7" s="97">
        <v>69</v>
      </c>
      <c r="J7" s="97">
        <v>55860.4200000001</v>
      </c>
      <c r="K7" s="97">
        <v>75</v>
      </c>
      <c r="L7" s="97">
        <v>59203.2000000001</v>
      </c>
    </row>
    <row r="8" spans="1:12" ht="16.5" customHeight="1">
      <c r="A8" s="87">
        <v>3</v>
      </c>
      <c r="B8" s="91" t="s">
        <v>76</v>
      </c>
      <c r="C8" s="97">
        <v>80</v>
      </c>
      <c r="D8" s="97">
        <v>140960</v>
      </c>
      <c r="E8" s="97">
        <v>67</v>
      </c>
      <c r="F8" s="97">
        <v>131826</v>
      </c>
      <c r="G8" s="97">
        <v>1</v>
      </c>
      <c r="H8" s="97">
        <v>1762</v>
      </c>
      <c r="I8" s="97">
        <v>3</v>
      </c>
      <c r="J8" s="97">
        <v>2349.32</v>
      </c>
      <c r="K8" s="97">
        <v>6</v>
      </c>
      <c r="L8" s="97">
        <v>10572</v>
      </c>
    </row>
    <row r="9" spans="1:12" ht="16.5" customHeight="1">
      <c r="A9" s="87">
        <v>4</v>
      </c>
      <c r="B9" s="91" t="s">
        <v>77</v>
      </c>
      <c r="C9" s="97">
        <v>278</v>
      </c>
      <c r="D9" s="97">
        <v>200005.349999999</v>
      </c>
      <c r="E9" s="97">
        <v>157</v>
      </c>
      <c r="F9" s="97">
        <v>128738.14</v>
      </c>
      <c r="G9" s="97">
        <v>1</v>
      </c>
      <c r="H9" s="97">
        <v>1057.2</v>
      </c>
      <c r="I9" s="97">
        <v>66</v>
      </c>
      <c r="J9" s="97">
        <v>53511.1000000001</v>
      </c>
      <c r="K9" s="97">
        <v>69</v>
      </c>
      <c r="L9" s="97">
        <v>48631.2</v>
      </c>
    </row>
    <row r="10" spans="1:12" ht="19.5" customHeight="1">
      <c r="A10" s="87">
        <v>5</v>
      </c>
      <c r="B10" s="90" t="s">
        <v>78</v>
      </c>
      <c r="C10" s="97">
        <v>107</v>
      </c>
      <c r="D10" s="97">
        <v>139198</v>
      </c>
      <c r="E10" s="97">
        <v>90</v>
      </c>
      <c r="F10" s="97">
        <v>161046.6</v>
      </c>
      <c r="G10" s="97">
        <v>1</v>
      </c>
      <c r="H10" s="97">
        <v>704.8</v>
      </c>
      <c r="I10" s="97">
        <v>3</v>
      </c>
      <c r="J10" s="97">
        <v>2689.6</v>
      </c>
      <c r="K10" s="97">
        <v>13</v>
      </c>
      <c r="L10" s="97">
        <v>12334</v>
      </c>
    </row>
    <row r="11" spans="1:12" ht="19.5" customHeight="1">
      <c r="A11" s="87">
        <v>6</v>
      </c>
      <c r="B11" s="91" t="s">
        <v>79</v>
      </c>
      <c r="C11" s="97">
        <v>32</v>
      </c>
      <c r="D11" s="97">
        <v>86338</v>
      </c>
      <c r="E11" s="97">
        <v>29</v>
      </c>
      <c r="F11" s="97">
        <v>116070</v>
      </c>
      <c r="G11" s="97"/>
      <c r="H11" s="97"/>
      <c r="I11" s="97"/>
      <c r="J11" s="97"/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75</v>
      </c>
      <c r="D12" s="97">
        <v>52860</v>
      </c>
      <c r="E12" s="97">
        <v>61</v>
      </c>
      <c r="F12" s="97">
        <v>44976.6</v>
      </c>
      <c r="G12" s="97">
        <v>1</v>
      </c>
      <c r="H12" s="97">
        <v>704.8</v>
      </c>
      <c r="I12" s="97">
        <v>3</v>
      </c>
      <c r="J12" s="97">
        <v>2689.6</v>
      </c>
      <c r="K12" s="97">
        <v>10</v>
      </c>
      <c r="L12" s="97">
        <v>7048</v>
      </c>
    </row>
    <row r="13" spans="1:12" ht="15" customHeight="1">
      <c r="A13" s="87">
        <v>8</v>
      </c>
      <c r="B13" s="90" t="s">
        <v>18</v>
      </c>
      <c r="C13" s="97">
        <v>80</v>
      </c>
      <c r="D13" s="97">
        <v>56384.0000000001</v>
      </c>
      <c r="E13" s="97">
        <v>74</v>
      </c>
      <c r="F13" s="97">
        <v>52155.6000000001</v>
      </c>
      <c r="G13" s="97">
        <v>3</v>
      </c>
      <c r="H13" s="97">
        <v>1762</v>
      </c>
      <c r="I13" s="97">
        <v>2</v>
      </c>
      <c r="J13" s="97">
        <v>1409.6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10572</v>
      </c>
      <c r="E14" s="97"/>
      <c r="F14" s="97"/>
      <c r="G14" s="97"/>
      <c r="H14" s="97"/>
      <c r="I14" s="97">
        <v>1</v>
      </c>
      <c r="J14" s="97">
        <v>1980</v>
      </c>
      <c r="K14" s="97">
        <v>1</v>
      </c>
      <c r="L14" s="97">
        <v>5286</v>
      </c>
    </row>
    <row r="15" spans="1:12" ht="123" customHeight="1">
      <c r="A15" s="87">
        <v>10</v>
      </c>
      <c r="B15" s="90" t="s">
        <v>106</v>
      </c>
      <c r="C15" s="97">
        <v>64</v>
      </c>
      <c r="D15" s="97">
        <v>27311</v>
      </c>
      <c r="E15" s="97">
        <v>61</v>
      </c>
      <c r="F15" s="97">
        <v>24925.2</v>
      </c>
      <c r="G15" s="97"/>
      <c r="H15" s="97"/>
      <c r="I15" s="97"/>
      <c r="J15" s="97"/>
      <c r="K15" s="97">
        <v>3</v>
      </c>
      <c r="L15" s="97">
        <v>1057.2</v>
      </c>
    </row>
    <row r="16" spans="1:12" ht="21" customHeight="1">
      <c r="A16" s="87">
        <v>11</v>
      </c>
      <c r="B16" s="91" t="s">
        <v>79</v>
      </c>
      <c r="C16" s="97">
        <v>9</v>
      </c>
      <c r="D16" s="97">
        <v>7929</v>
      </c>
      <c r="E16" s="97">
        <v>9</v>
      </c>
      <c r="F16" s="97">
        <v>6248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55</v>
      </c>
      <c r="D17" s="97">
        <v>19382</v>
      </c>
      <c r="E17" s="97">
        <v>52</v>
      </c>
      <c r="F17" s="97">
        <v>18677.2</v>
      </c>
      <c r="G17" s="97"/>
      <c r="H17" s="97"/>
      <c r="I17" s="97"/>
      <c r="J17" s="97"/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86</v>
      </c>
      <c r="D18" s="97">
        <v>15153.2</v>
      </c>
      <c r="E18" s="97">
        <v>35</v>
      </c>
      <c r="F18" s="97">
        <v>6167</v>
      </c>
      <c r="G18" s="97"/>
      <c r="H18" s="97"/>
      <c r="I18" s="97">
        <v>21</v>
      </c>
      <c r="J18" s="97">
        <v>4581.2</v>
      </c>
      <c r="K18" s="97">
        <v>31</v>
      </c>
      <c r="L18" s="97">
        <v>5462.2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/>
      <c r="F23" s="97"/>
      <c r="G23" s="97"/>
      <c r="H23" s="97"/>
      <c r="I23" s="97"/>
      <c r="J23" s="97"/>
      <c r="K23" s="97">
        <v>1</v>
      </c>
      <c r="L23" s="97">
        <v>1057.2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</v>
      </c>
      <c r="D38" s="96">
        <f>SUM(D39,D46,D47,D48)</f>
        <v>7752.8</v>
      </c>
      <c r="E38" s="96">
        <f>SUM(E39,E46,E47,E48)</f>
        <v>3</v>
      </c>
      <c r="F38" s="96">
        <f>SUM(F39,F46,F47,F48)</f>
        <v>2114.4</v>
      </c>
      <c r="G38" s="96">
        <f>SUM(G39,G46,G47,G48)</f>
        <v>0</v>
      </c>
      <c r="H38" s="96">
        <f>SUM(H39,H46,H47,H48)</f>
        <v>0</v>
      </c>
      <c r="I38" s="96">
        <f>SUM(I39,I46,I47,I48)</f>
        <v>2</v>
      </c>
      <c r="J38" s="96">
        <f>SUM(J39,J46,J47,J48)</f>
        <v>704.8</v>
      </c>
      <c r="K38" s="96">
        <f>SUM(K39,K46,K47,K48)</f>
        <v>3</v>
      </c>
      <c r="L38" s="96">
        <f>SUM(L39,L46,L47,L48)</f>
        <v>2114.4</v>
      </c>
    </row>
    <row r="39" spans="1:12" ht="24" customHeight="1">
      <c r="A39" s="87">
        <v>34</v>
      </c>
      <c r="B39" s="90" t="s">
        <v>86</v>
      </c>
      <c r="C39" s="97">
        <f>SUM(C40,C43)</f>
        <v>8</v>
      </c>
      <c r="D39" s="97">
        <f>SUM(D40,D43)</f>
        <v>7752.8</v>
      </c>
      <c r="E39" s="97">
        <f>SUM(E40,E43)</f>
        <v>3</v>
      </c>
      <c r="F39" s="97">
        <f>SUM(F40,F43)</f>
        <v>2114.4</v>
      </c>
      <c r="G39" s="97">
        <f>SUM(G40,G43)</f>
        <v>0</v>
      </c>
      <c r="H39" s="97">
        <f>SUM(H40,H43)</f>
        <v>0</v>
      </c>
      <c r="I39" s="97">
        <f>SUM(I40,I43)</f>
        <v>2</v>
      </c>
      <c r="J39" s="97">
        <f>SUM(J40,J43)</f>
        <v>704.8</v>
      </c>
      <c r="K39" s="97">
        <f>SUM(K40,K43)</f>
        <v>3</v>
      </c>
      <c r="L39" s="97">
        <f>SUM(L40,L43)</f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7752.8</v>
      </c>
      <c r="E43" s="97">
        <v>3</v>
      </c>
      <c r="F43" s="97">
        <v>2114.4</v>
      </c>
      <c r="G43" s="97"/>
      <c r="H43" s="97"/>
      <c r="I43" s="97">
        <v>2</v>
      </c>
      <c r="J43" s="97">
        <v>704.8</v>
      </c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/>
      <c r="F44" s="97"/>
      <c r="G44" s="97"/>
      <c r="H44" s="97"/>
      <c r="I44" s="97">
        <v>2</v>
      </c>
      <c r="J44" s="97">
        <v>704.8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6</v>
      </c>
      <c r="D45" s="97">
        <v>4228.8</v>
      </c>
      <c r="E45" s="97">
        <v>3</v>
      </c>
      <c r="F45" s="97">
        <v>2114.4</v>
      </c>
      <c r="G45" s="97"/>
      <c r="H45" s="97"/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15</v>
      </c>
      <c r="D49" s="96">
        <f>SUM(D50:D53)</f>
        <v>465.15999999999997</v>
      </c>
      <c r="E49" s="96">
        <f>SUM(E50:E53)</f>
        <v>15</v>
      </c>
      <c r="F49" s="96">
        <f>SUM(F50:F53)</f>
        <v>478.22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</v>
      </c>
      <c r="D50" s="97">
        <v>95.14</v>
      </c>
      <c r="E50" s="97">
        <v>8</v>
      </c>
      <c r="F50" s="97">
        <v>100.92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377.3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178</v>
      </c>
      <c r="D54" s="96">
        <v>62727.2000000002</v>
      </c>
      <c r="E54" s="96">
        <v>111</v>
      </c>
      <c r="F54" s="96">
        <v>38764.0000000001</v>
      </c>
      <c r="G54" s="96"/>
      <c r="H54" s="96"/>
      <c r="I54" s="96">
        <v>178</v>
      </c>
      <c r="J54" s="96">
        <v>62727.2000000002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899</v>
      </c>
      <c r="D55" s="96">
        <f t="shared" si="0"/>
        <v>661585.9099999992</v>
      </c>
      <c r="E55" s="96">
        <f t="shared" si="0"/>
        <v>613</v>
      </c>
      <c r="F55" s="96">
        <f t="shared" si="0"/>
        <v>546215.1600000001</v>
      </c>
      <c r="G55" s="96">
        <f t="shared" si="0"/>
        <v>6</v>
      </c>
      <c r="H55" s="96">
        <f t="shared" si="0"/>
        <v>5286</v>
      </c>
      <c r="I55" s="96">
        <f t="shared" si="0"/>
        <v>276</v>
      </c>
      <c r="J55" s="96">
        <f t="shared" si="0"/>
        <v>129952.8200000003</v>
      </c>
      <c r="K55" s="96">
        <f t="shared" si="0"/>
        <v>128</v>
      </c>
      <c r="L55" s="96">
        <f t="shared" si="0"/>
        <v>87219.00000000009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&amp;L8BAA8D8C&amp;CФорма № 10, Підрозділ: Віньковецький районний суд Хмельницької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127</v>
      </c>
      <c r="F4" s="93">
        <f>SUM(F5:F24)</f>
        <v>85457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3171.6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95</v>
      </c>
      <c r="F7" s="95">
        <v>53741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704.8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5990.8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2466.8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18</v>
      </c>
      <c r="F13" s="95">
        <v>17620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352.4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&amp;L8BAA8D8C&amp;CФорма № 10, Підрозділ: Віньковецький районний суд Хмельницької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2019-01-31T09:08:47Z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10_00670_4.2018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8BAA8D8C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