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<sst xmlns="http://schemas.openxmlformats.org/spreadsheetml/2006/main" count="154" uniqueCount="128">
  <si>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</si>
  <si>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</si>
  <si>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</si>
  <si>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</si>
  <si>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</si>
  <si>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</si>
  <si>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</si>
  <si>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</si>
  <si>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</si>
  <si>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</si>
  <si>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</si>
  <si>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</si>
  <si>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</si>
  <si>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</si>
  <si>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</si>
  <si>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</si>
  <si>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</si>
  <si>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</si>
  <si>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</si>
  <si>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</si>
  <si>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</si>
  <si>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</si>
  <si>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</si>
  <si>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</si>
  <si>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</si>
  <si>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</si>
  <si>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</si>
  <si>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</si>
  <si>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</si>
  <si>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</si>
  <si>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</si>
  <si>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</si>
  <si>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</si>
  <si>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</si>
  <si>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</si>
  <si>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</si>
  <si>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</si>
  <si>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</si>
  <si>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</si>
  <si>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</si>
  <si>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</si>
  <si>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</si>
  <si>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</si>
  <si>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</si>
  <si>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</si>
  <si>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</si>
  <si>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</si>
  <si>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</si>
  <si>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</si>
  <si>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</si>
  <si>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</si>
  <si>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</si>
  <si>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</si>
  <si>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</si>
  <si>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</si>
  <si>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</si>
  <si>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</si>
  <si>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</si>
  <si>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</si>
  <si>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</si>
  <si>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</si>
  <si>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</si>
  <si>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</si>
  <si>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</si>
  <si>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</si>
  <si>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</si>
  <si>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</si>
  <si>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</si>
  <si>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</si>
  <si>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</si>
  <si>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</si>
  <si>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</si>
  <si>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</si>
  <si>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</si>
  <si>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</si>
  <si>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</si>
  <si>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</si>
  <si>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</si>
  <si>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</si>
  <si>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</si>
  <si>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</si>
  <si>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</si>
  <si>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</si>
  <si>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</si>
  <si>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</si>
  <si>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</si>
  <si>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</si>
  <si>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</si>
  <si>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</si>
  <si>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</si>
  <si>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</si>
  <si>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</si>
  <si>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</si>
  <si>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</si>
  <si>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</si>
  <si>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</si>
  <si>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</si>
  <si>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</si>
  <si>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</si>
  <si>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</si>
  <si>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</si>
  <si>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</si>
  <si>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</si>
  <si>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</si>
  <si>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</si>
  <si>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</si>
  <si>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</si>
  <si>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</si>
  <si>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</si>
  <si>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</si>
  <si>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</si>
  <si>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</si>
  <si>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</si>
  <si>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</si>
  <si>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</si>
  <si>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</si>
  <si>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</si>
  <si>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</si>
  <si>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</si>
  <si>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</si>
  <si>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</si>
  <si>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</si>
  <si>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/>
  </si>
  <si>
    <t>О.М. Волкова</t>
  </si>
  <si>
    <t>О.В. Панькова</t>
  </si>
  <si>
    <t>(03846) 30-152</t>
  </si>
  <si>
    <t>inbox@vn.km.court.gov.ua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</si>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</sst>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&amp;L65994075&amp;C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379</v>
      </c>
      <c r="D6" s="96">
        <f>SUM(D7,D10,D13,D14,D15,D21,D24,D25,D18,D19,D20)</f>
        <v>464825.63</v>
      </c>
      <c r="E6" s="96">
        <f>SUM(E7,E10,E13,E14,E15,E21,E24,E25,E18,E19,E20)</f>
        <v>308</v>
      </c>
      <c r="F6" s="96">
        <f>SUM(F7,F10,F13,F14,F15,F21,F24,F25,F18,F19,F20)</f>
        <v>420940.92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15</v>
      </c>
      <c r="J6" s="96">
        <f>SUM(J7,J10,J13,J14,J15,J21,J24,J25,J18,J19,J20)</f>
        <v>11509.8</v>
      </c>
      <c r="K6" s="96">
        <f>SUM(K7,K10,K13,K14,K15,K21,K24,K25,K18,K19,K20)</f>
        <v>56</v>
      </c>
      <c r="L6" s="96">
        <f>SUM(L7,L10,L13,L14,L15,L21,L24,L25,L18,L19,L20)</f>
        <v>44946</v>
      </c>
    </row>
    <row r="7" spans="1:12" ht="16.5" customHeight="1">
      <c r="A7" s="87">
        <v>2</v>
      </c>
      <c r="B7" s="90" t="s">
        <v>74</v>
      </c>
      <c r="C7" s="97">
        <v>140</v>
      </c>
      <c r="D7" s="97">
        <v>209677.63</v>
      </c>
      <c r="E7" s="97">
        <v>100</v>
      </c>
      <c r="F7" s="97">
        <v>174843.12</v>
      </c>
      <c r="G7" s="97"/>
      <c r="H7" s="97"/>
      <c r="I7" s="97">
        <v>10</v>
      </c>
      <c r="J7" s="97">
        <v>9080</v>
      </c>
      <c r="K7" s="97">
        <v>30</v>
      </c>
      <c r="L7" s="97">
        <v>29964</v>
      </c>
    </row>
    <row r="8" spans="1:12" ht="16.5" customHeight="1">
      <c r="A8" s="87">
        <v>3</v>
      </c>
      <c r="B8" s="91" t="s">
        <v>75</v>
      </c>
      <c r="C8" s="97">
        <v>57</v>
      </c>
      <c r="D8" s="97">
        <v>133987.01</v>
      </c>
      <c r="E8" s="97">
        <v>55</v>
      </c>
      <c r="F8" s="97">
        <v>128439.01</v>
      </c>
      <c r="G8" s="97"/>
      <c r="H8" s="97"/>
      <c r="I8" s="97"/>
      <c r="J8" s="97"/>
      <c r="K8" s="97">
        <v>2</v>
      </c>
      <c r="L8" s="97">
        <v>4540</v>
      </c>
    </row>
    <row r="9" spans="1:12" ht="16.5" customHeight="1">
      <c r="A9" s="87">
        <v>4</v>
      </c>
      <c r="B9" s="91" t="s">
        <v>76</v>
      </c>
      <c r="C9" s="97">
        <v>83</v>
      </c>
      <c r="D9" s="97">
        <v>75690.62</v>
      </c>
      <c r="E9" s="97">
        <v>45</v>
      </c>
      <c r="F9" s="97">
        <v>46404.11</v>
      </c>
      <c r="G9" s="97"/>
      <c r="H9" s="97"/>
      <c r="I9" s="97">
        <v>10</v>
      </c>
      <c r="J9" s="97">
        <v>9080</v>
      </c>
      <c r="K9" s="97">
        <v>28</v>
      </c>
      <c r="L9" s="97">
        <v>25424</v>
      </c>
    </row>
    <row r="10" spans="1:12" ht="19.5" customHeight="1">
      <c r="A10" s="87">
        <v>5</v>
      </c>
      <c r="B10" s="90" t="s">
        <v>77</v>
      </c>
      <c r="C10" s="97">
        <v>118</v>
      </c>
      <c r="D10" s="97">
        <v>184778</v>
      </c>
      <c r="E10" s="97">
        <v>111</v>
      </c>
      <c r="F10" s="97">
        <v>182667.6</v>
      </c>
      <c r="G10" s="97"/>
      <c r="H10" s="97"/>
      <c r="I10" s="97">
        <v>2</v>
      </c>
      <c r="J10" s="97">
        <v>1748.8</v>
      </c>
      <c r="K10" s="97">
        <v>5</v>
      </c>
      <c r="L10" s="97">
        <v>8626</v>
      </c>
    </row>
    <row r="11" spans="1:12" ht="19.5" customHeight="1">
      <c r="A11" s="87">
        <v>6</v>
      </c>
      <c r="B11" s="91" t="s">
        <v>78</v>
      </c>
      <c r="C11" s="97">
        <v>57</v>
      </c>
      <c r="D11" s="97">
        <v>129390</v>
      </c>
      <c r="E11" s="97">
        <v>53</v>
      </c>
      <c r="F11" s="97">
        <v>115778</v>
      </c>
      <c r="G11" s="97"/>
      <c r="H11" s="97"/>
      <c r="I11" s="97">
        <v>1</v>
      </c>
      <c r="J11" s="97">
        <v>840.8</v>
      </c>
      <c r="K11" s="97">
        <v>3</v>
      </c>
      <c r="L11" s="97">
        <v>6810</v>
      </c>
    </row>
    <row r="12" spans="1:12" ht="19.5" customHeight="1">
      <c r="A12" s="87">
        <v>7</v>
      </c>
      <c r="B12" s="91" t="s">
        <v>79</v>
      </c>
      <c r="C12" s="97">
        <v>61</v>
      </c>
      <c r="D12" s="97">
        <v>55388</v>
      </c>
      <c r="E12" s="97">
        <v>58</v>
      </c>
      <c r="F12" s="97">
        <v>66889.6</v>
      </c>
      <c r="G12" s="97"/>
      <c r="H12" s="97"/>
      <c r="I12" s="97">
        <v>1</v>
      </c>
      <c r="J12" s="97">
        <v>908</v>
      </c>
      <c r="K12" s="97">
        <v>2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46</v>
      </c>
      <c r="D13" s="97">
        <v>41768</v>
      </c>
      <c r="E13" s="97">
        <v>45</v>
      </c>
      <c r="F13" s="97">
        <v>40860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44</v>
      </c>
      <c r="D15" s="97">
        <v>22019</v>
      </c>
      <c r="E15" s="97">
        <v>39</v>
      </c>
      <c r="F15" s="97">
        <v>19749</v>
      </c>
      <c r="G15" s="97"/>
      <c r="H15" s="97"/>
      <c r="I15" s="97"/>
      <c r="J15" s="97"/>
      <c r="K15" s="97">
        <v>5</v>
      </c>
      <c r="L15" s="97">
        <v>2270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3</v>
      </c>
      <c r="F16" s="97">
        <v>3405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41</v>
      </c>
      <c r="D17" s="97">
        <v>18614</v>
      </c>
      <c r="E17" s="97">
        <v>36</v>
      </c>
      <c r="F17" s="97">
        <v>16344</v>
      </c>
      <c r="G17" s="97"/>
      <c r="H17" s="97"/>
      <c r="I17" s="97"/>
      <c r="J17" s="97"/>
      <c r="K17" s="97">
        <v>5</v>
      </c>
      <c r="L17" s="97">
        <v>2270</v>
      </c>
    </row>
    <row r="18" spans="1:12" ht="21" customHeight="1">
      <c r="A18" s="87">
        <v>13</v>
      </c>
      <c r="B18" s="99" t="s">
        <v>104</v>
      </c>
      <c r="C18" s="97">
        <v>27</v>
      </c>
      <c r="D18" s="97">
        <v>6129</v>
      </c>
      <c r="E18" s="97">
        <v>12</v>
      </c>
      <c r="F18" s="97">
        <v>2707.2</v>
      </c>
      <c r="G18" s="97"/>
      <c r="H18" s="97"/>
      <c r="I18" s="97">
        <v>2</v>
      </c>
      <c r="J18" s="97">
        <v>454</v>
      </c>
      <c r="K18" s="97">
        <v>13</v>
      </c>
      <c r="L18" s="97">
        <v>2951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454</v>
      </c>
      <c r="E19" s="97">
        <v>1</v>
      </c>
      <c r="F19" s="97">
        <v>114</v>
      </c>
      <c r="G19" s="97"/>
      <c r="H19" s="97"/>
      <c r="I19" s="97">
        <v>1</v>
      </c>
      <c r="J19" s="97">
        <v>227</v>
      </c>
      <c r="K19" s="97">
        <v>2</v>
      </c>
      <c r="L19" s="97">
        <v>227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17</v>
      </c>
      <c r="D39" s="96">
        <f>SUM(D40,D47,D48,D49)</f>
        <v>15436</v>
      </c>
      <c r="E39" s="96">
        <f>SUM(E40,E47,E48,E49)</f>
        <v>10</v>
      </c>
      <c r="F39" s="96">
        <f>SUM(F40,F47,F48,F49)</f>
        <v>5902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7</v>
      </c>
      <c r="L39" s="96">
        <f>SUM(L40,L47,L48,L49)</f>
        <v>6356</v>
      </c>
    </row>
    <row r="40" spans="1:12" ht="24" customHeight="1">
      <c r="A40" s="87">
        <v>35</v>
      </c>
      <c r="B40" s="90" t="s">
        <v>85</v>
      </c>
      <c r="C40" s="97">
        <f>SUM(C41,C44)</f>
        <v>17</v>
      </c>
      <c r="D40" s="97">
        <f>SUM(D41,D44)</f>
        <v>15436</v>
      </c>
      <c r="E40" s="97">
        <f>SUM(E41,E44)</f>
        <v>10</v>
      </c>
      <c r="F40" s="97">
        <f>SUM(F41,F44)</f>
        <v>5902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7</v>
      </c>
      <c r="L40" s="97">
        <f>SUM(L41,L44)</f>
        <v>6356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17</v>
      </c>
      <c r="D44" s="97">
        <v>15436</v>
      </c>
      <c r="E44" s="97">
        <v>10</v>
      </c>
      <c r="F44" s="97">
        <v>5902</v>
      </c>
      <c r="G44" s="97"/>
      <c r="H44" s="97"/>
      <c r="I44" s="97"/>
      <c r="J44" s="97"/>
      <c r="K44" s="97">
        <v>7</v>
      </c>
      <c r="L44" s="97">
        <v>6356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17</v>
      </c>
      <c r="D46" s="97">
        <v>15436</v>
      </c>
      <c r="E46" s="97">
        <v>10</v>
      </c>
      <c r="F46" s="97">
        <v>5902</v>
      </c>
      <c r="G46" s="97"/>
      <c r="H46" s="97"/>
      <c r="I46" s="97"/>
      <c r="J46" s="97"/>
      <c r="K46" s="97">
        <v>7</v>
      </c>
      <c r="L46" s="97">
        <v>6356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13.62</v>
      </c>
      <c r="E50" s="96">
        <f>SUM(E51:E54)</f>
        <v>1</v>
      </c>
      <c r="F50" s="96">
        <f>SUM(F51:F54)</f>
        <v>13.62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13.62</v>
      </c>
      <c r="E51" s="97">
        <v>1</v>
      </c>
      <c r="F51" s="97">
        <v>13.62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</v>
      </c>
      <c r="D55" s="96">
        <v>14074</v>
      </c>
      <c r="E55" s="96">
        <v>31</v>
      </c>
      <c r="F55" s="96">
        <v>14040.4</v>
      </c>
      <c r="G55" s="96"/>
      <c r="H55" s="96"/>
      <c r="I55" s="96">
        <v>31</v>
      </c>
      <c r="J55" s="96">
        <v>14040.4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428</v>
      </c>
      <c r="D56" s="96">
        <f t="shared" si="0"/>
        <v>494349.25</v>
      </c>
      <c r="E56" s="96">
        <f t="shared" si="0"/>
        <v>350</v>
      </c>
      <c r="F56" s="96">
        <f t="shared" si="0"/>
        <v>440896.94</v>
      </c>
      <c r="G56" s="96">
        <f t="shared" si="0"/>
        <v>0</v>
      </c>
      <c r="H56" s="96">
        <f t="shared" si="0"/>
        <v>0</v>
      </c>
      <c r="I56" s="96">
        <f t="shared" si="0"/>
        <v>46</v>
      </c>
      <c r="J56" s="96">
        <f t="shared" si="0"/>
        <v>25550.199999999997</v>
      </c>
      <c r="K56" s="96">
        <f t="shared" si="0"/>
        <v>63</v>
      </c>
      <c r="L56" s="96">
        <f t="shared" si="0"/>
        <v>51302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&amp;L65994075&amp;CФорма № 10, Підрозділ: Віньковецький районний суд Хмельницької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63</v>
      </c>
      <c r="F4" s="93">
        <f>SUM(F5:F25)</f>
        <v>51302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41</v>
      </c>
      <c r="F7" s="95">
        <v>30872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4540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454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908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12258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454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&amp;L65994075&amp;CФорма № 10, Підрозділ: Віньковецький районний суд Хмельницької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jaroslav</cp:lastModifiedBy>
  <cp:lastPrinted>2018-03-15T14:08:04Z</cp:lastPrinted>
  <dcterms:created xsi:type="dcterms:W3CDTF">2015-09-09T10:27:37Z</dcterms:created>
  <dcterms:modified xsi:type="dcterms:W3CDTF">2022-01-28T13:10:00Z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10_00670_4.2021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65994075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