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2052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 s="1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J46" i="15"/>
  <c r="D3" i="22"/>
  <c r="I45" i="15"/>
  <c r="I46" i="15"/>
  <c r="H45" i="15"/>
  <c r="H46" i="15"/>
  <c r="D9" i="22" s="1"/>
  <c r="G45" i="15"/>
  <c r="G46" i="15" s="1"/>
  <c r="F45" i="15"/>
  <c r="F46" i="15" s="1"/>
  <c r="D8" i="22" s="1"/>
  <c r="E45" i="15"/>
  <c r="E46" i="15"/>
  <c r="D10" i="22" s="1"/>
  <c r="L45" i="15"/>
  <c r="L46" i="15" l="1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<sst xmlns="http://schemas.openxmlformats.org/spreadsheetml/2006/main" count="290" uniqueCount="217">
  <si>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</si>
  <si>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</si>
  <si>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</si>
  <si>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</si>
  <si>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</si>
  <si>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</si>
  <si>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</si>
  <si>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</si>
  <si>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</si>
  <si>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</si>
  <si>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</si>
  <si>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</si>
  <si>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</si>
  <si>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</si>
  <si>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</si>
  <si>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</si>
  <si>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</si>
  <si>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</si>
  <si>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</si>
  <si>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</si>
  <si>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</si>
  <si>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</si>
  <si>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</si>
  <si>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</si>
  <si>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</si>
  <si>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</si>
  <si>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</si>
  <si>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</si>
  <si>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</si>
  <si>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</si>
  <si>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</si>
  <si>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</si>
  <si>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</si>
  <si>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</si>
  <si>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</si>
  <si>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</si>
  <si>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</si>
  <si>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</si>
  <si>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</si>
  <si>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</si>
  <si>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</si>
  <si>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</si>
  <si>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</si>
  <si>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</si>
  <si>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</si>
  <si>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</si>
  <si>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</si>
  <si>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</si>
  <si>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</si>
  <si>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</si>
  <si>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</si>
  <si>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</si>
  <si>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</si>
  <si>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</si>
  <si>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</si>
  <si>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</si>
  <si>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</si>
  <si>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</si>
  <si>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</si>
  <si>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</si>
  <si>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</si>
  <si>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</si>
  <si>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</si>
  <si>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</si>
  <si>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</si>
  <si>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</si>
  <si>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</si>
  <si>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</si>
  <si>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</si>
  <si>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</si>
  <si>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</si>
  <si>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</si>
  <si>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</si>
  <si>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</si>
  <si>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</si>
  <si>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</si>
  <si>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</si>
  <si>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</si>
  <si>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</si>
  <si>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</si>
  <si>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</si>
  <si>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</si>
  <si>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</si>
  <si>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</si>
  <si>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</si>
  <si>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</si>
  <si>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</si>
  <si>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</si>
  <si>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</si>
  <si>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</si>
  <si>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</si>
  <si>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</si>
  <si>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</si>
  <si>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</si>
  <si>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</si>
  <si>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</si>
  <si>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</si>
  <si>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</si>
  <si>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</si>
  <si>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</si>
  <si>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</si>
  <si>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</si>
  <si>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</si>
  <si>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</si>
  <si>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</si>
  <si>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</si>
  <si>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</si>
  <si>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</si>
  <si>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</si>
  <si>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</si>
  <si>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</si>
  <si>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</si>
  <si>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</si>
  <si>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</si>
  <si>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</si>
  <si>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</si>
  <si>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</si>
  <si>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</si>
  <si>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</si>
  <si>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</si>
  <si>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</si>
  <si>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</si>
  <si>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</si>
  <si>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</si>
  <si>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</si>
  <si>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</si>
  <si>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</si>
  <si>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</si>
  <si>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</si>
  <si>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</si>
  <si>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</si>
  <si>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</si>
  <si>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</si>
  <si>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</si>
  <si>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</si>
  <si>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</si>
  <si>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</si>
  <si>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</si>
  <si>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</si>
  <si>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</si>
  <si>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</si>
  <si>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</si>
  <si>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</si>
  <si>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</si>
  <si>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</si>
  <si>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</si>
  <si>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</si>
  <si>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</si>
  <si>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</si>
  <si>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</si>
  <si>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</si>
  <si>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</si>
  <si>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</si>
  <si>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</si>
  <si>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</si>
  <si>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</si>
  <si>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</si>
  <si>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</si>
  <si>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</si>
  <si>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</si>
  <si>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</si>
  <si>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</si>
  <si>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</si>
  <si>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</si>
  <si>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</si>
  <si>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</si>
  <si>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</si>
  <si>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</si>
  <si>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</si>
  <si>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</si>
  <si>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</si>
  <si>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</si>
  <si>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</si>
  <si>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</si>
  <si>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</si>
  <si>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</si>
  <si>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</si>
  <si>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</si>
  <si>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</si>
  <si>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</si>
  <si>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</si>
  <si>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</si>
  <si>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</si>
  <si>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</si>
  <si>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</si>
  <si>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</si>
  <si>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</si>
  <si>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</si>
  <si>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</si>
  <si>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</si>
  <si>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</si>
  <si>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</si>
  <si>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</si>
  <si>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</si>
  <si>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</si>
  <si>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</si>
  <si>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</si>
  <si>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</si>
  <si>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</si>
  <si>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</si>
  <si>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</si>
  <si>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</si>
  <si>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</si>
  <si>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</si>
  <si>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</si>
  <si>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</si>
  <si>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</si>
  <si>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</si>
  <si>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Віньковецький районний суд Хмельницької області</t>
  </si>
  <si>
    <t>32500.смт. Віньківці.вул. Лесі Українки 2</t>
  </si>
  <si>
    <t>Доручення судів України / іноземних судів</t>
  </si>
  <si>
    <t xml:space="preserve">Розглянуто справ судом присяжних </t>
  </si>
  <si>
    <t>О.М. Волкова</t>
  </si>
  <si>
    <t>О.В. Панькова</t>
  </si>
  <si>
    <t>(03846) 30-152</t>
  </si>
  <si>
    <t xml:space="preserve">inbox@vn.km.court.gov.ua  </t>
  </si>
  <si>
    <t>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</si>
</sst>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&amp;C&amp;L11CE2E46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90</v>
      </c>
      <c r="F6" s="105">
        <v>67</v>
      </c>
      <c r="G6" s="105"/>
      <c r="H6" s="105">
        <v>69</v>
      </c>
      <c r="I6" s="105" t="s">
        <v>206</v>
      </c>
      <c r="J6" s="105">
        <v>21</v>
      </c>
      <c r="K6" s="84">
        <v>5</v>
      </c>
      <c r="L6" s="91">
        <f t="shared" ref="L6:L46" si="0">E6-F6</f>
        <v>23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193</v>
      </c>
      <c r="F7" s="105">
        <v>192</v>
      </c>
      <c r="G7" s="105"/>
      <c r="H7" s="105">
        <v>192</v>
      </c>
      <c r="I7" s="105">
        <v>163</v>
      </c>
      <c r="J7" s="105">
        <v>1</v>
      </c>
      <c r="K7" s="84"/>
      <c r="L7" s="91">
        <f t="shared" si="0"/>
        <v>1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31</v>
      </c>
      <c r="F9" s="105">
        <v>29</v>
      </c>
      <c r="G9" s="105"/>
      <c r="H9" s="85">
        <v>31</v>
      </c>
      <c r="I9" s="105">
        <v>24</v>
      </c>
      <c r="J9" s="105"/>
      <c r="K9" s="84"/>
      <c r="L9" s="91">
        <f t="shared" si="0"/>
        <v>2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20</v>
      </c>
      <c r="F12" s="105">
        <v>19</v>
      </c>
      <c r="G12" s="105"/>
      <c r="H12" s="105">
        <v>18</v>
      </c>
      <c r="I12" s="105">
        <v>11</v>
      </c>
      <c r="J12" s="105">
        <v>2</v>
      </c>
      <c r="K12" s="84"/>
      <c r="L12" s="91">
        <f t="shared" si="0"/>
        <v>1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37</v>
      </c>
      <c r="F14" s="112">
        <v>37</v>
      </c>
      <c r="G14" s="112"/>
      <c r="H14" s="112">
        <v>36</v>
      </c>
      <c r="I14" s="112">
        <v>34</v>
      </c>
      <c r="J14" s="112">
        <v>1</v>
      </c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371</v>
      </c>
      <c r="F16" s="86">
        <f t="shared" si="1"/>
        <v>344</v>
      </c>
      <c r="G16" s="86">
        <f t="shared" si="1"/>
        <v>0</v>
      </c>
      <c r="H16" s="86">
        <f t="shared" si="1"/>
        <v>346</v>
      </c>
      <c r="I16" s="86">
        <f t="shared" si="1"/>
        <v>232</v>
      </c>
      <c r="J16" s="86">
        <f t="shared" si="1"/>
        <v>25</v>
      </c>
      <c r="K16" s="86">
        <f t="shared" si="1"/>
        <v>5</v>
      </c>
      <c r="L16" s="91">
        <f t="shared" si="0"/>
        <v>27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14</v>
      </c>
      <c r="F17" s="84">
        <v>14</v>
      </c>
      <c r="G17" s="84"/>
      <c r="H17" s="84">
        <v>14</v>
      </c>
      <c r="I17" s="84">
        <v>11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12</v>
      </c>
      <c r="F18" s="84">
        <v>12</v>
      </c>
      <c r="G18" s="84">
        <v>1</v>
      </c>
      <c r="H18" s="84">
        <v>9</v>
      </c>
      <c r="I18" s="84">
        <v>6</v>
      </c>
      <c r="J18" s="84">
        <v>3</v>
      </c>
      <c r="K18" s="84"/>
      <c r="L18" s="91">
        <f t="shared" si="0"/>
        <v>0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6</v>
      </c>
      <c r="F20" s="84">
        <v>6</v>
      </c>
      <c r="G20" s="84"/>
      <c r="H20" s="84">
        <v>6</v>
      </c>
      <c r="I20" s="84">
        <v>6</v>
      </c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>
        <v>1</v>
      </c>
      <c r="F21" s="84"/>
      <c r="G21" s="84"/>
      <c r="H21" s="84">
        <v>1</v>
      </c>
      <c r="I21" s="84"/>
      <c r="J21" s="84"/>
      <c r="K21" s="84"/>
      <c r="L21" s="91">
        <f t="shared" si="0"/>
        <v>1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22</v>
      </c>
      <c r="F25" s="94">
        <v>21</v>
      </c>
      <c r="G25" s="94">
        <v>1</v>
      </c>
      <c r="H25" s="94">
        <v>19</v>
      </c>
      <c r="I25" s="94">
        <v>12</v>
      </c>
      <c r="J25" s="94">
        <v>3</v>
      </c>
      <c r="K25" s="94"/>
      <c r="L25" s="91">
        <f t="shared" si="0"/>
        <v>1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30</v>
      </c>
      <c r="F26" s="84">
        <v>29</v>
      </c>
      <c r="G26" s="84"/>
      <c r="H26" s="84">
        <v>30</v>
      </c>
      <c r="I26" s="84">
        <v>24</v>
      </c>
      <c r="J26" s="84"/>
      <c r="K26" s="84"/>
      <c r="L26" s="91">
        <f t="shared" si="0"/>
        <v>1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261</v>
      </c>
      <c r="F28" s="84">
        <v>248</v>
      </c>
      <c r="G28" s="84"/>
      <c r="H28" s="84">
        <v>244</v>
      </c>
      <c r="I28" s="84">
        <v>227</v>
      </c>
      <c r="J28" s="84">
        <v>17</v>
      </c>
      <c r="K28" s="84"/>
      <c r="L28" s="91">
        <f t="shared" si="0"/>
        <v>13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304</v>
      </c>
      <c r="F29" s="84">
        <v>235</v>
      </c>
      <c r="G29" s="84">
        <v>4</v>
      </c>
      <c r="H29" s="84">
        <v>248</v>
      </c>
      <c r="I29" s="84">
        <v>217</v>
      </c>
      <c r="J29" s="84">
        <v>56</v>
      </c>
      <c r="K29" s="84">
        <v>2</v>
      </c>
      <c r="L29" s="91">
        <f t="shared" si="0"/>
        <v>69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45</v>
      </c>
      <c r="F30" s="84">
        <v>45</v>
      </c>
      <c r="G30" s="84"/>
      <c r="H30" s="84">
        <v>45</v>
      </c>
      <c r="I30" s="84">
        <v>43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47</v>
      </c>
      <c r="F31" s="84">
        <v>43</v>
      </c>
      <c r="G31" s="84"/>
      <c r="H31" s="84">
        <v>43</v>
      </c>
      <c r="I31" s="84">
        <v>41</v>
      </c>
      <c r="J31" s="84">
        <v>4</v>
      </c>
      <c r="K31" s="84"/>
      <c r="L31" s="91">
        <f t="shared" si="0"/>
        <v>4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2</v>
      </c>
      <c r="F32" s="84">
        <v>2</v>
      </c>
      <c r="G32" s="84"/>
      <c r="H32" s="84">
        <v>2</v>
      </c>
      <c r="I32" s="84">
        <v>1</v>
      </c>
      <c r="J32" s="84"/>
      <c r="K32" s="84"/>
      <c r="L32" s="91">
        <f t="shared" si="0"/>
        <v>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>
        <v>2</v>
      </c>
      <c r="F34" s="84">
        <v>2</v>
      </c>
      <c r="G34" s="84"/>
      <c r="H34" s="84">
        <v>2</v>
      </c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13</v>
      </c>
      <c r="F37" s="84">
        <v>13</v>
      </c>
      <c r="G37" s="84"/>
      <c r="H37" s="84">
        <v>12</v>
      </c>
      <c r="I37" s="84">
        <v>10</v>
      </c>
      <c r="J37" s="84">
        <v>1</v>
      </c>
      <c r="K37" s="84"/>
      <c r="L37" s="91">
        <f t="shared" si="0"/>
        <v>0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2</v>
      </c>
      <c r="F39" s="84">
        <v>2</v>
      </c>
      <c r="G39" s="84"/>
      <c r="H39" s="84">
        <v>2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436</v>
      </c>
      <c r="F40" s="94">
        <v>360</v>
      </c>
      <c r="G40" s="94">
        <v>4</v>
      </c>
      <c r="H40" s="94">
        <v>358</v>
      </c>
      <c r="I40" s="94">
        <v>294</v>
      </c>
      <c r="J40" s="94">
        <v>78</v>
      </c>
      <c r="K40" s="94">
        <v>2</v>
      </c>
      <c r="L40" s="91">
        <f t="shared" si="0"/>
        <v>76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423</v>
      </c>
      <c r="F41" s="84">
        <v>412</v>
      </c>
      <c r="G41" s="84"/>
      <c r="H41" s="84">
        <v>380</v>
      </c>
      <c r="I41" s="84" t="s">
        <v>206</v>
      </c>
      <c r="J41" s="84">
        <v>43</v>
      </c>
      <c r="K41" s="84"/>
      <c r="L41" s="91">
        <f t="shared" si="0"/>
        <v>11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2</v>
      </c>
      <c r="F42" s="84">
        <v>2</v>
      </c>
      <c r="G42" s="84"/>
      <c r="H42" s="84">
        <v>2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9</v>
      </c>
      <c r="F43" s="84">
        <v>9</v>
      </c>
      <c r="G43" s="84"/>
      <c r="H43" s="84">
        <v>8</v>
      </c>
      <c r="I43" s="84">
        <v>5</v>
      </c>
      <c r="J43" s="84">
        <v>1</v>
      </c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4</v>
      </c>
      <c r="F44" s="84">
        <v>4</v>
      </c>
      <c r="G44" s="84"/>
      <c r="H44" s="84">
        <v>4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436</v>
      </c>
      <c r="F45" s="84">
        <f>F41+F43+F44</f>
        <v>425</v>
      </c>
      <c r="G45" s="84">
        <f>G41+G43+G44</f>
        <v>0</v>
      </c>
      <c r="H45" s="84">
        <f>H41+H43+H44</f>
        <v>392</v>
      </c>
      <c r="I45" s="84">
        <f>I43+I44</f>
        <v>6</v>
      </c>
      <c r="J45" s="84">
        <f>J41+J43+J44</f>
        <v>44</v>
      </c>
      <c r="K45" s="84">
        <f>K41+K43+K44</f>
        <v>0</v>
      </c>
      <c r="L45" s="91">
        <f t="shared" si="0"/>
        <v>11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1265</v>
      </c>
      <c r="F46" s="84">
        <f t="shared" si="2"/>
        <v>1150</v>
      </c>
      <c r="G46" s="84">
        <f t="shared" si="2"/>
        <v>5</v>
      </c>
      <c r="H46" s="84">
        <f t="shared" si="2"/>
        <v>1115</v>
      </c>
      <c r="I46" s="84">
        <f t="shared" si="2"/>
        <v>544</v>
      </c>
      <c r="J46" s="84">
        <f t="shared" si="2"/>
        <v>150</v>
      </c>
      <c r="K46" s="84">
        <f t="shared" si="2"/>
        <v>7</v>
      </c>
      <c r="L46" s="91">
        <f t="shared" si="0"/>
        <v>115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&amp;R2&amp;C&amp;R2&amp;L11CE2E46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/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/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21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/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5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4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1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/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73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1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11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30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/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196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10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5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17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3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1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2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3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1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/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&amp;R3&amp;C&amp;R3&amp;L11CE2E46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69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39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8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30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/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22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229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11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2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11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5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22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5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7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32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99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90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308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128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4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5552832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1272202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/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6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64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13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1005</v>
      </c>
      <c r="F57" s="115">
        <f>F58+F61+F62+F63</f>
        <v>100</v>
      </c>
      <c r="G57" s="115">
        <f>G58+G61+G62+G63</f>
        <v>7</v>
      </c>
      <c r="H57" s="115">
        <f>H58+H61+H62+H63</f>
        <v>2</v>
      </c>
      <c r="I57" s="115">
        <f>I58+I61+I62+I63</f>
        <v>1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321</v>
      </c>
      <c r="F58" s="94">
        <v>20</v>
      </c>
      <c r="G58" s="94">
        <v>2</v>
      </c>
      <c r="H58" s="94">
        <v>2</v>
      </c>
      <c r="I58" s="94">
        <v>1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48</v>
      </c>
      <c r="F59" s="86">
        <v>16</v>
      </c>
      <c r="G59" s="86">
        <v>2</v>
      </c>
      <c r="H59" s="86">
        <v>2</v>
      </c>
      <c r="I59" s="86">
        <v>1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189</v>
      </c>
      <c r="F60" s="86">
        <v>3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18</v>
      </c>
      <c r="F61" s="84">
        <v>1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278</v>
      </c>
      <c r="F62" s="84">
        <v>75</v>
      </c>
      <c r="G62" s="84">
        <v>5</v>
      </c>
      <c r="H62" s="84"/>
      <c r="I62" s="84"/>
    </row>
    <row r="63" spans="1:9" ht="13.5" customHeight="1" x14ac:dyDescent="0.2">
      <c r="A63" s="195" t="s">
        <v>108</v>
      </c>
      <c r="B63" s="195"/>
      <c r="C63" s="195"/>
      <c r="D63" s="195"/>
      <c r="E63" s="84">
        <v>388</v>
      </c>
      <c r="F63" s="84">
        <v>4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361</v>
      </c>
      <c r="G67" s="108">
        <v>2384965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216</v>
      </c>
      <c r="G68" s="88">
        <v>1895171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145</v>
      </c>
      <c r="G69" s="88">
        <v>489794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123</v>
      </c>
      <c r="G70" s="108">
        <v>89628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>
        <v>1</v>
      </c>
      <c r="G71" s="88">
        <v>384</v>
      </c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&amp;R4&amp;C&amp;R4&amp;L11CE2E46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4.666666666666667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20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2.5641025641025643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96.956521739130437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557.5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632.5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41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29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78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4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47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73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22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214</v>
      </c>
      <c r="D26" s="256"/>
    </row>
    <row r="27" spans="1:7" x14ac:dyDescent="0.2">
      <c r="A27" s="62" t="s">
        <v>101</v>
      </c>
      <c r="B27" s="83"/>
      <c r="C27" s="256" t="s">
        <v>215</v>
      </c>
      <c r="D27" s="256"/>
    </row>
    <row r="28" spans="1:7" ht="15.75" customHeight="1" x14ac:dyDescent="0.2"/>
    <row r="29" spans="1:7" ht="12.75" customHeight="1" x14ac:dyDescent="0.2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&amp;R5&amp;C&amp;R5&amp;L11CE2E46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2020-09-01T06:11:52Z</cp:lastPrinted>
  <dcterms:created xsi:type="dcterms:W3CDTF">2004-04-20T14:33:35Z</dcterms:created>
  <dcterms:modified xsi:type="dcterms:W3CDTF">2021-01-29T13:19:57Z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1-мзс_00670_4.2020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11CE2E46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